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RM x00 km n°xxx" sheetId="1" r:id="rId1"/>
  </sheets>
  <definedNames>
    <definedName name="_xlnm.Print_Area" localSheetId="0">'BRM x00 km n°xxx'!$A$1:$I$50</definedName>
  </definedNames>
  <calcPr fullCalcOnLoad="1"/>
</workbook>
</file>

<file path=xl/sharedStrings.xml><?xml version="1.0" encoding="utf-8"?>
<sst xmlns="http://schemas.openxmlformats.org/spreadsheetml/2006/main" count="135" uniqueCount="93">
  <si>
    <t xml:space="preserve">   Km</t>
  </si>
  <si>
    <t>LOCALITES</t>
  </si>
  <si>
    <t>Carte MICHELIN</t>
  </si>
  <si>
    <t xml:space="preserve">Numéro de </t>
  </si>
  <si>
    <t>KM</t>
  </si>
  <si>
    <t>CONTROLES</t>
  </si>
  <si>
    <t>N°</t>
  </si>
  <si>
    <t>Pli N°</t>
  </si>
  <si>
    <t>Route</t>
  </si>
  <si>
    <t>PARTIEL</t>
  </si>
  <si>
    <t>TOTAL</t>
  </si>
  <si>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</si>
  <si>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</si>
  <si>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</si>
  <si>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</si>
  <si>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Fermeture</t>
  </si>
  <si>
    <t>Ouverture</t>
  </si>
  <si>
    <t>Brevet de</t>
  </si>
  <si>
    <t>Heure de départ :</t>
  </si>
  <si>
    <t>Adresse du responsable :</t>
  </si>
  <si>
    <t>Nom du responsable :</t>
  </si>
  <si>
    <t>N° homologation :</t>
  </si>
  <si>
    <t>Ligue :</t>
  </si>
  <si>
    <t>Date :</t>
  </si>
  <si>
    <t>Code ACP :</t>
  </si>
  <si>
    <t xml:space="preserve">Société organisatrice :   </t>
  </si>
  <si>
    <t>Contr.</t>
  </si>
  <si>
    <t>C</t>
  </si>
  <si>
    <t>&lt;&lt;&lt;Taper ici votre n° de club à 4 chiffres</t>
  </si>
  <si>
    <t>&lt;&lt;&lt;Taper ici l'heure de départ sous la forme 08:30</t>
  </si>
  <si>
    <t>Si contrôle mettre un C majuscule dans la première colonne</t>
  </si>
  <si>
    <t>Le calcul des heures d'ouverture et fermeture sera automatique</t>
  </si>
  <si>
    <t>BRM200</t>
  </si>
  <si>
    <t>CT SERRIERES SABLONS</t>
  </si>
  <si>
    <t>ALAIN MANSON</t>
  </si>
  <si>
    <t>Départ : SERRIERES</t>
  </si>
  <si>
    <t>D86</t>
  </si>
  <si>
    <t>CHARNAS</t>
  </si>
  <si>
    <t>"</t>
  </si>
  <si>
    <t>D271</t>
  </si>
  <si>
    <t>ST JACQUES D'ATTICIEUX</t>
  </si>
  <si>
    <t>ST JULIEN MOLIN MOLETTE</t>
  </si>
  <si>
    <t>D271/D8</t>
  </si>
  <si>
    <t>BOURG ARGENTAL (col du banchet)</t>
  </si>
  <si>
    <t>D503</t>
  </si>
  <si>
    <t>ST SAUVEUR EN RUE</t>
  </si>
  <si>
    <t>RIOTORD (col du tracol)</t>
  </si>
  <si>
    <t>MONTFAUCON</t>
  </si>
  <si>
    <t>D501</t>
  </si>
  <si>
    <t>TENCE</t>
  </si>
  <si>
    <t>D500</t>
  </si>
  <si>
    <t>MAZET STE VOY</t>
  </si>
  <si>
    <t>D43/D500</t>
  </si>
  <si>
    <t>FAY S/LIGNON</t>
  </si>
  <si>
    <t>ST JULIEN BOUTTIERES</t>
  </si>
  <si>
    <t>D26/D101</t>
  </si>
  <si>
    <t>ST MARTIN DE VALAMAS</t>
  </si>
  <si>
    <t>D120</t>
  </si>
  <si>
    <t>LE CHEYLARD</t>
  </si>
  <si>
    <t>NONIERES</t>
  </si>
  <si>
    <t>D578</t>
  </si>
  <si>
    <t>LAMASTRE</t>
  </si>
  <si>
    <t>ARLEBOSC</t>
  </si>
  <si>
    <t>D534/D578</t>
  </si>
  <si>
    <t>ST FELICIEN</t>
  </si>
  <si>
    <t>D578/D234</t>
  </si>
  <si>
    <t>ST VICTOR(col de fontay)</t>
  </si>
  <si>
    <t>D234/D532</t>
  </si>
  <si>
    <t>ST JEURRE D'AY</t>
  </si>
  <si>
    <t>D532/D578</t>
  </si>
  <si>
    <t>SARRAS</t>
  </si>
  <si>
    <t>D6</t>
  </si>
  <si>
    <t>ST VALLIER</t>
  </si>
  <si>
    <t>D86c</t>
  </si>
  <si>
    <t>suivre marquage vert sur la chaussée</t>
  </si>
  <si>
    <t>Retour par la VIARHONA</t>
  </si>
  <si>
    <t>ANDANCETTE</t>
  </si>
  <si>
    <t>viarhona</t>
  </si>
  <si>
    <t>ST RAMBERT D'ALBON</t>
  </si>
  <si>
    <t>SABLONS</t>
  </si>
  <si>
    <t>SERRIERES</t>
  </si>
  <si>
    <t>D82/D86</t>
  </si>
  <si>
    <r>
      <t>Lieu de départ :</t>
    </r>
    <r>
      <rPr>
        <sz val="12"/>
        <color indexed="18"/>
        <rFont val="Arial"/>
        <family val="2"/>
      </rPr>
      <t xml:space="preserve"> Base de loisirs de SERRIERES</t>
    </r>
  </si>
  <si>
    <t xml:space="preserve">273 chemin de fontaube </t>
  </si>
  <si>
    <t xml:space="preserve">                                                07340 FELINES</t>
  </si>
  <si>
    <t>Club (sans abrévation): …………………………………………………………………………………</t>
  </si>
  <si>
    <t>N° Département: ………………….. N° de Club: ……………………….</t>
  </si>
  <si>
    <t>NOM: …………………………………………………………………….  Prénom: ……………………………………………</t>
  </si>
  <si>
    <t>Né() le: ……/………/……………  Adresse: ………………………………………………………………………………………………………</t>
  </si>
  <si>
    <t>Code postal: ………………….  Commune: …………………………………………………… Dpt.: …….. Pays: ………………………..</t>
  </si>
  <si>
    <t>………………………………………………………………………………………………………………………………………………………………</t>
  </si>
  <si>
    <r>
      <rPr>
        <b/>
        <sz val="14"/>
        <color indexed="8"/>
        <rFont val="Calibri"/>
        <family val="2"/>
      </rPr>
      <t xml:space="preserve">BULLETIN D'INSCRIPTION - BR 200 - </t>
    </r>
    <r>
      <rPr>
        <b/>
        <sz val="12"/>
        <color indexed="8"/>
        <rFont val="Calibri"/>
        <family val="2"/>
      </rPr>
      <t>à envoyer (avec règlement) avant le 10 mai à A MANSON</t>
    </r>
  </si>
  <si>
    <t>Fédération: …………….  N° Licence ………………   Tarif licencié: 5€/gratuit -18ans, non licencié: 7€, - 18ans 5€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</si>
</sst>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h:mm"/>
    <numFmt numFmtId="174" formatCode="h:mm:ss"/>
    <numFmt numFmtId="175" formatCode="&quot;Vrai&quot;;&quot;Vrai&quot;;&quot;Faux&quot;"/>
    <numFmt numFmtId="176" formatCode="&quot;Actif&quot;;&quot;Actif&quot;;&quot;Inactif&quot;"/>
    <numFmt numFmtId="177" formatCode="[h]:mm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18"/>
      <name val="Arial"/>
      <family val="2"/>
    </font>
    <font>
      <b/>
      <sz val="10"/>
      <color indexed="18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sz val="8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53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0"/>
    </font>
    <font>
      <b/>
      <sz val="14"/>
      <color indexed="1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Continuous" vertical="center"/>
      <protection locked="0"/>
    </xf>
    <xf numFmtId="0" fontId="7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right" vertical="center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0" fillId="0" borderId="22" xfId="0" applyFont="1" applyBorder="1" applyAlignment="1" applyProtection="1">
      <alignment horizontal="right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73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73" fontId="1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177" fontId="0" fillId="0" borderId="37" xfId="0" applyNumberFormat="1" applyFont="1" applyBorder="1" applyAlignment="1" applyProtection="1">
      <alignment horizontal="center" vertical="center"/>
      <protection locked="0"/>
    </xf>
    <xf numFmtId="177" fontId="0" fillId="0" borderId="38" xfId="0" applyNumberFormat="1" applyFont="1" applyBorder="1" applyAlignment="1" applyProtection="1">
      <alignment horizontal="center" vertical="center"/>
      <protection locked="0"/>
    </xf>
    <xf numFmtId="177" fontId="0" fillId="0" borderId="37" xfId="0" applyNumberFormat="1" applyFont="1" applyBorder="1" applyAlignment="1">
      <alignment horizontal="center" vertical="center"/>
    </xf>
    <xf numFmtId="177" fontId="0" fillId="0" borderId="38" xfId="0" applyNumberFormat="1" applyFont="1" applyBorder="1" applyAlignment="1">
      <alignment horizontal="center" vertical="center"/>
    </xf>
    <xf numFmtId="0" fontId="0" fillId="0" borderId="35" xfId="0" applyFont="1" applyBorder="1" applyAlignment="1" applyProtection="1" quotePrefix="1">
      <alignment horizontal="center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2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3" fillId="0" borderId="19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5" fontId="15" fillId="0" borderId="0" xfId="0" applyNumberFormat="1" applyFont="1" applyBorder="1" applyAlignment="1">
      <alignment horizontal="left" vertical="center"/>
    </xf>
    <xf numFmtId="15" fontId="15" fillId="0" borderId="13" xfId="0" applyNumberFormat="1" applyFont="1" applyBorder="1" applyAlignment="1">
      <alignment horizontal="left" vertical="center"/>
    </xf>
    <xf numFmtId="20" fontId="9" fillId="0" borderId="14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1" fillId="0" borderId="41" xfId="0" applyFont="1" applyFill="1" applyBorder="1" applyAlignment="1">
      <alignment horizontal="left" vertical="center" wrapText="1"/>
    </xf>
    <xf numFmtId="0" fontId="0" fillId="0" borderId="41" xfId="0" applyBorder="1" applyAlignment="1">
      <alignment/>
    </xf>
    <xf numFmtId="0" fontId="61" fillId="0" borderId="4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173" fontId="0" fillId="0" borderId="44" xfId="0" applyNumberFormat="1" applyFont="1" applyBorder="1" applyAlignment="1">
      <alignment horizontal="center" vertical="center"/>
    </xf>
    <xf numFmtId="173" fontId="0" fillId="0" borderId="45" xfId="0" applyNumberFormat="1" applyFont="1" applyBorder="1" applyAlignment="1">
      <alignment horizontal="center" vertical="center"/>
    </xf>
    <xf numFmtId="177" fontId="0" fillId="0" borderId="46" xfId="0" applyNumberFormat="1" applyFont="1" applyBorder="1" applyAlignment="1" applyProtection="1">
      <alignment horizontal="center" vertical="center"/>
      <protection locked="0"/>
    </xf>
    <xf numFmtId="177" fontId="0" fillId="0" borderId="47" xfId="0" applyNumberFormat="1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177" fontId="0" fillId="0" borderId="22" xfId="0" applyNumberFormat="1" applyFont="1" applyBorder="1" applyAlignment="1" applyProtection="1">
      <alignment horizontal="center" vertical="center"/>
      <protection locked="0"/>
    </xf>
    <xf numFmtId="177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39" fillId="0" borderId="41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114300</xdr:rowOff>
    </xdr:from>
    <xdr:to>
      <xdr:col>8</xdr:col>
      <xdr:colOff>590550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48075" y="114300"/>
          <a:ext cx="37338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BREVET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RANDONNEURS MONDIAUX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FORMULAIRE D'HOMOLOGATION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 editAs="oneCell">
    <xdr:from>
      <xdr:col>2</xdr:col>
      <xdr:colOff>381000</xdr:colOff>
      <xdr:row>1</xdr:row>
      <xdr:rowOff>95250</xdr:rowOff>
    </xdr:from>
    <xdr:to>
      <xdr:col>4</xdr:col>
      <xdr:colOff>57150</xdr:colOff>
      <xdr:row>4</xdr:row>
      <xdr:rowOff>171450</xdr:rowOff>
    </xdr:to>
    <xdr:pic>
      <xdr:nvPicPr>
        <xdr:cNvPr id="2" name="Picture 3" descr="D:\Factures 2008\Médaille 200 2008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28625"/>
          <a:ext cx="838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zoomScale="85" zoomScaleNormal="85" zoomScalePageLayoutView="0" workbookViewId="0" topLeftCell="A31">
      <selection activeCell="B46" sqref="B46:I46"/>
    </sheetView>
  </sheetViews>
  <sheetFormatPr defaultColWidth="11.421875" defaultRowHeight="12.75"/>
  <cols>
    <col min="1" max="1" width="4.8515625" style="2" customWidth="1"/>
    <col min="2" max="2" width="30.7109375" style="0" customWidth="1"/>
    <col min="3" max="4" width="8.7109375" style="0" customWidth="1"/>
    <col min="5" max="5" width="17.7109375" style="0" customWidth="1"/>
    <col min="6" max="7" width="10.8515625" style="0" customWidth="1"/>
    <col min="8" max="9" width="9.421875" style="0" customWidth="1"/>
    <col min="10" max="10" width="3.140625" style="2" customWidth="1"/>
    <col min="11" max="11" width="5.57421875" style="53" customWidth="1"/>
    <col min="12" max="16384" width="11.421875" style="2" customWidth="1"/>
  </cols>
  <sheetData>
    <row r="1" spans="2:11" ht="26.25">
      <c r="B1" s="5" t="s">
        <v>11</v>
      </c>
      <c r="D1" s="1"/>
      <c r="E1" s="1"/>
      <c r="F1" s="1"/>
      <c r="G1" s="1"/>
      <c r="H1" s="1"/>
      <c r="I1" s="1"/>
      <c r="K1" s="52"/>
    </row>
    <row r="2" spans="2:11" ht="15">
      <c r="B2" s="4"/>
      <c r="D2" s="1"/>
      <c r="E2" s="1"/>
      <c r="F2" s="1"/>
      <c r="G2" s="1"/>
      <c r="H2" s="1"/>
      <c r="I2" s="1"/>
      <c r="K2" s="52"/>
    </row>
    <row r="3" spans="2:9" ht="15">
      <c r="B3" s="6" t="s">
        <v>12</v>
      </c>
      <c r="C3" s="7">
        <v>1921</v>
      </c>
      <c r="D3" s="1"/>
      <c r="E3" s="1"/>
      <c r="F3" s="1"/>
      <c r="G3" s="1"/>
      <c r="H3" s="1"/>
      <c r="I3" s="1"/>
    </row>
    <row r="4" spans="2:9" ht="15">
      <c r="B4" s="6" t="s">
        <v>13</v>
      </c>
      <c r="C4" s="7">
        <v>1976</v>
      </c>
      <c r="D4" s="1"/>
      <c r="E4" s="1"/>
      <c r="F4" s="1"/>
      <c r="G4" s="1"/>
      <c r="H4" s="1"/>
      <c r="I4" s="1"/>
    </row>
    <row r="5" spans="2:9" ht="15">
      <c r="B5" s="6" t="s">
        <v>14</v>
      </c>
      <c r="C5" s="7">
        <v>1983</v>
      </c>
      <c r="D5" s="1"/>
      <c r="E5" s="1"/>
      <c r="F5" s="1"/>
      <c r="G5" s="1"/>
      <c r="H5" s="1"/>
      <c r="I5" s="1"/>
    </row>
    <row r="6" ht="11.25" customHeight="1" thickBot="1"/>
    <row r="7" spans="2:9" ht="17.25" customHeight="1" thickBot="1">
      <c r="B7" s="20" t="s">
        <v>32</v>
      </c>
      <c r="C7" s="70"/>
      <c r="D7" s="70"/>
      <c r="E7" s="70"/>
      <c r="F7" s="51"/>
      <c r="G7" s="24" t="s">
        <v>21</v>
      </c>
      <c r="H7" s="75"/>
      <c r="I7" s="76"/>
    </row>
    <row r="8" spans="2:11" ht="10.5" customHeight="1" thickBot="1">
      <c r="B8" s="15"/>
      <c r="C8" s="23"/>
      <c r="D8" s="23"/>
      <c r="E8" s="23"/>
      <c r="F8" s="15"/>
      <c r="G8" s="3"/>
      <c r="H8" s="23"/>
      <c r="I8" s="23"/>
      <c r="K8" s="54"/>
    </row>
    <row r="9" spans="2:11" ht="18" customHeight="1">
      <c r="B9" s="8" t="s">
        <v>25</v>
      </c>
      <c r="C9" s="64" t="s">
        <v>33</v>
      </c>
      <c r="D9" s="64"/>
      <c r="E9" s="64"/>
      <c r="F9" s="15" t="s">
        <v>24</v>
      </c>
      <c r="G9" s="64">
        <v>4181</v>
      </c>
      <c r="H9" s="64"/>
      <c r="I9" s="77"/>
      <c r="K9" s="55" t="s">
        <v>28</v>
      </c>
    </row>
    <row r="10" spans="2:11" ht="18" customHeight="1">
      <c r="B10" s="9" t="s">
        <v>20</v>
      </c>
      <c r="C10" s="65" t="s">
        <v>34</v>
      </c>
      <c r="D10" s="65"/>
      <c r="E10" s="65"/>
      <c r="F10" s="16" t="s">
        <v>22</v>
      </c>
      <c r="G10" s="65">
        <v>22</v>
      </c>
      <c r="H10" s="65"/>
      <c r="I10" s="78"/>
      <c r="K10" s="56"/>
    </row>
    <row r="11" spans="2:11" ht="18" customHeight="1">
      <c r="B11" s="9" t="s">
        <v>19</v>
      </c>
      <c r="C11" s="65" t="s">
        <v>83</v>
      </c>
      <c r="D11" s="65"/>
      <c r="E11" s="65"/>
      <c r="F11" s="16" t="s">
        <v>17</v>
      </c>
      <c r="G11" s="18">
        <v>200</v>
      </c>
      <c r="H11" s="10" t="s">
        <v>0</v>
      </c>
      <c r="I11" s="11"/>
      <c r="K11" s="56"/>
    </row>
    <row r="12" spans="2:11" ht="18" customHeight="1">
      <c r="B12" s="68" t="s">
        <v>84</v>
      </c>
      <c r="C12" s="69"/>
      <c r="D12" s="69"/>
      <c r="E12" s="69"/>
      <c r="F12" s="16" t="s">
        <v>23</v>
      </c>
      <c r="G12" s="79">
        <v>41777</v>
      </c>
      <c r="H12" s="79"/>
      <c r="I12" s="80"/>
      <c r="K12" s="56"/>
    </row>
    <row r="13" spans="2:11" ht="18" customHeight="1" thickBot="1">
      <c r="B13" s="66" t="s">
        <v>82</v>
      </c>
      <c r="C13" s="67"/>
      <c r="D13" s="67"/>
      <c r="E13" s="67"/>
      <c r="F13" s="17" t="s">
        <v>18</v>
      </c>
      <c r="G13" s="12"/>
      <c r="H13" s="81">
        <v>0.25</v>
      </c>
      <c r="I13" s="82"/>
      <c r="K13" s="55" t="s">
        <v>29</v>
      </c>
    </row>
    <row r="14" spans="1:11" s="21" customFormat="1" ht="21.75" customHeight="1">
      <c r="A14" s="49" t="s">
        <v>26</v>
      </c>
      <c r="B14" s="71" t="s">
        <v>1</v>
      </c>
      <c r="C14" s="73" t="s">
        <v>2</v>
      </c>
      <c r="D14" s="74"/>
      <c r="E14" s="30" t="s">
        <v>3</v>
      </c>
      <c r="F14" s="31" t="s">
        <v>4</v>
      </c>
      <c r="G14" s="31" t="s">
        <v>4</v>
      </c>
      <c r="H14" s="28" t="s">
        <v>5</v>
      </c>
      <c r="I14" s="19"/>
      <c r="K14" s="57"/>
    </row>
    <row r="15" spans="1:11" s="21" customFormat="1" ht="18" customHeight="1" thickBot="1">
      <c r="A15" s="50" t="s">
        <v>27</v>
      </c>
      <c r="B15" s="72"/>
      <c r="C15" s="13" t="s">
        <v>6</v>
      </c>
      <c r="D15" s="35" t="s">
        <v>7</v>
      </c>
      <c r="E15" s="42" t="s">
        <v>8</v>
      </c>
      <c r="F15" s="42" t="s">
        <v>9</v>
      </c>
      <c r="G15" s="22" t="s">
        <v>10</v>
      </c>
      <c r="H15" s="29" t="s">
        <v>16</v>
      </c>
      <c r="I15" s="14" t="s">
        <v>15</v>
      </c>
      <c r="K15" s="57"/>
    </row>
    <row r="16" spans="2:11" ht="17.25" customHeight="1" thickBot="1">
      <c r="B16" s="87" t="s">
        <v>35</v>
      </c>
      <c r="C16" s="88">
        <v>76</v>
      </c>
      <c r="D16" s="89">
        <v>10</v>
      </c>
      <c r="E16" s="90" t="s">
        <v>36</v>
      </c>
      <c r="F16" s="91">
        <v>0</v>
      </c>
      <c r="G16" s="92">
        <f>F16</f>
        <v>0</v>
      </c>
      <c r="H16" s="93">
        <f>H13</f>
        <v>0.25</v>
      </c>
      <c r="I16" s="94">
        <f>H16+1/24</f>
        <v>0.2916666666666667</v>
      </c>
      <c r="K16" s="55" t="s">
        <v>30</v>
      </c>
    </row>
    <row r="17" spans="2:11" ht="17.25" customHeight="1">
      <c r="B17" s="25" t="s">
        <v>37</v>
      </c>
      <c r="C17" s="32" t="s">
        <v>38</v>
      </c>
      <c r="D17" s="36" t="s">
        <v>38</v>
      </c>
      <c r="E17" s="43" t="s">
        <v>39</v>
      </c>
      <c r="F17" s="44">
        <v>4</v>
      </c>
      <c r="G17" s="39">
        <f>F17+G16</f>
        <v>4</v>
      </c>
      <c r="H17" s="95">
        <f>IF(A17="C",$H$13+(MIN(G17,200)/34+MIN(MAX(G17-200,0),200)/32+MIN(MAX(G17-400,0),200)/30+MIN(MAX(G17-600,0),400)/28+1/120)/24,"")</f>
      </c>
      <c r="I17" s="96">
        <f>IF(A17="C",$I$16+(MIN(G17,60)/20+MIN(MAX(G17-60,0),540)/15+MIN(MAX(G17-600,0),400)/11.428+1/120)/24,"")</f>
      </c>
      <c r="K17" s="55" t="s">
        <v>31</v>
      </c>
    </row>
    <row r="18" spans="2:11" ht="17.25" customHeight="1">
      <c r="B18" s="27" t="s">
        <v>40</v>
      </c>
      <c r="C18" s="33" t="s">
        <v>38</v>
      </c>
      <c r="D18" s="37" t="s">
        <v>38</v>
      </c>
      <c r="E18" s="45" t="s">
        <v>39</v>
      </c>
      <c r="F18" s="46">
        <v>9.5</v>
      </c>
      <c r="G18" s="40">
        <f>F18+G17</f>
        <v>13.5</v>
      </c>
      <c r="H18" s="59">
        <f aca="true" t="shared" si="0" ref="H18:H42">IF(A18="C",$H$13+(MIN(G18,200)/34+MIN(MAX(G18-200,0),200)/32+MIN(MAX(G18-400,0),200)/30+MIN(MAX(G18-600,0),400)/28+1/120)/24,"")</f>
      </c>
      <c r="I18" s="60">
        <f aca="true" t="shared" si="1" ref="I18:I42">IF(A18="C",$I$16+(MIN(G18,60)/20+MIN(MAX(G18-60,0),540)/15+MIN(MAX(G18-600,0),400)/11.428+1/120)/24,"")</f>
      </c>
      <c r="K18" s="56"/>
    </row>
    <row r="19" spans="2:11" ht="17.25" customHeight="1">
      <c r="B19" s="27" t="s">
        <v>41</v>
      </c>
      <c r="C19" s="33" t="s">
        <v>38</v>
      </c>
      <c r="D19" s="37">
        <v>9</v>
      </c>
      <c r="E19" s="45" t="s">
        <v>42</v>
      </c>
      <c r="F19" s="46">
        <v>5</v>
      </c>
      <c r="G19" s="40">
        <f aca="true" t="shared" si="2" ref="G19:G42">F19+G18</f>
        <v>18.5</v>
      </c>
      <c r="H19" s="59">
        <f t="shared" si="0"/>
      </c>
      <c r="I19" s="60">
        <f t="shared" si="1"/>
      </c>
      <c r="K19" s="52"/>
    </row>
    <row r="20" spans="2:9" ht="17.25" customHeight="1">
      <c r="B20" s="27" t="s">
        <v>43</v>
      </c>
      <c r="C20" s="33" t="s">
        <v>38</v>
      </c>
      <c r="D20" s="37" t="s">
        <v>38</v>
      </c>
      <c r="E20" s="45" t="s">
        <v>44</v>
      </c>
      <c r="F20" s="46">
        <v>6.5</v>
      </c>
      <c r="G20" s="40">
        <f t="shared" si="2"/>
        <v>25</v>
      </c>
      <c r="H20" s="59">
        <f t="shared" si="0"/>
      </c>
      <c r="I20" s="60">
        <f t="shared" si="1"/>
      </c>
    </row>
    <row r="21" spans="2:9" ht="17.25" customHeight="1">
      <c r="B21" s="27" t="s">
        <v>45</v>
      </c>
      <c r="C21" s="33" t="s">
        <v>38</v>
      </c>
      <c r="D21" s="37" t="s">
        <v>38</v>
      </c>
      <c r="E21" s="45" t="s">
        <v>44</v>
      </c>
      <c r="F21" s="46">
        <v>6.5</v>
      </c>
      <c r="G21" s="40">
        <f t="shared" si="2"/>
        <v>31.5</v>
      </c>
      <c r="H21" s="59">
        <f t="shared" si="0"/>
      </c>
      <c r="I21" s="60">
        <f t="shared" si="1"/>
      </c>
    </row>
    <row r="22" spans="2:11" ht="17.25" customHeight="1">
      <c r="B22" s="27" t="s">
        <v>46</v>
      </c>
      <c r="C22" s="33" t="s">
        <v>38</v>
      </c>
      <c r="D22" s="37" t="s">
        <v>38</v>
      </c>
      <c r="E22" s="45" t="s">
        <v>44</v>
      </c>
      <c r="F22" s="46">
        <v>11</v>
      </c>
      <c r="G22" s="40">
        <f t="shared" si="2"/>
        <v>42.5</v>
      </c>
      <c r="H22" s="59">
        <f t="shared" si="0"/>
      </c>
      <c r="I22" s="60">
        <f t="shared" si="1"/>
      </c>
      <c r="K22" s="52"/>
    </row>
    <row r="23" spans="2:11" ht="17.25" customHeight="1">
      <c r="B23" s="27" t="s">
        <v>47</v>
      </c>
      <c r="C23" s="33" t="s">
        <v>38</v>
      </c>
      <c r="D23" s="37">
        <v>8</v>
      </c>
      <c r="E23" s="45" t="s">
        <v>48</v>
      </c>
      <c r="F23" s="46">
        <v>11.5</v>
      </c>
      <c r="G23" s="40">
        <f t="shared" si="2"/>
        <v>54</v>
      </c>
      <c r="H23" s="59">
        <f t="shared" si="0"/>
      </c>
      <c r="I23" s="60">
        <f t="shared" si="1"/>
      </c>
      <c r="K23" s="58"/>
    </row>
    <row r="24" spans="2:11" ht="17.25" customHeight="1">
      <c r="B24" s="27" t="s">
        <v>49</v>
      </c>
      <c r="C24" s="33" t="s">
        <v>38</v>
      </c>
      <c r="D24" s="37" t="s">
        <v>38</v>
      </c>
      <c r="E24" s="45" t="s">
        <v>50</v>
      </c>
      <c r="F24" s="46">
        <v>10</v>
      </c>
      <c r="G24" s="40">
        <f t="shared" si="2"/>
        <v>64</v>
      </c>
      <c r="H24" s="59">
        <f t="shared" si="0"/>
      </c>
      <c r="I24" s="60">
        <f t="shared" si="1"/>
      </c>
      <c r="K24" s="58"/>
    </row>
    <row r="25" spans="2:11" ht="17.25" customHeight="1" thickBot="1">
      <c r="B25" s="27" t="s">
        <v>51</v>
      </c>
      <c r="C25" s="33" t="s">
        <v>38</v>
      </c>
      <c r="D25" s="37">
        <v>8</v>
      </c>
      <c r="E25" s="45" t="s">
        <v>52</v>
      </c>
      <c r="F25" s="46">
        <v>10</v>
      </c>
      <c r="G25" s="40">
        <f t="shared" si="2"/>
        <v>74</v>
      </c>
      <c r="H25" s="59">
        <f t="shared" si="0"/>
      </c>
      <c r="I25" s="60">
        <f t="shared" si="1"/>
      </c>
      <c r="K25" s="52"/>
    </row>
    <row r="26" spans="1:11" ht="17.25" customHeight="1" thickBot="1">
      <c r="A26" s="102" t="s">
        <v>27</v>
      </c>
      <c r="B26" s="27" t="s">
        <v>53</v>
      </c>
      <c r="C26" s="33" t="s">
        <v>38</v>
      </c>
      <c r="D26" s="37">
        <v>8</v>
      </c>
      <c r="E26" s="45" t="s">
        <v>50</v>
      </c>
      <c r="F26" s="46">
        <v>11</v>
      </c>
      <c r="G26" s="40">
        <f t="shared" si="2"/>
        <v>85</v>
      </c>
      <c r="H26" s="61">
        <f t="shared" si="0"/>
        <v>0.3545138888888889</v>
      </c>
      <c r="I26" s="62">
        <f t="shared" si="1"/>
        <v>0.4864583333333334</v>
      </c>
      <c r="K26" s="52"/>
    </row>
    <row r="27" spans="2:11" ht="17.25" customHeight="1">
      <c r="B27" s="27" t="s">
        <v>54</v>
      </c>
      <c r="C27" s="33" t="s">
        <v>38</v>
      </c>
      <c r="D27" s="37">
        <v>8</v>
      </c>
      <c r="E27" s="45" t="s">
        <v>55</v>
      </c>
      <c r="F27" s="46">
        <v>12</v>
      </c>
      <c r="G27" s="40">
        <f t="shared" si="2"/>
        <v>97</v>
      </c>
      <c r="H27" s="61">
        <f t="shared" si="0"/>
      </c>
      <c r="I27" s="62">
        <f t="shared" si="1"/>
      </c>
      <c r="K27" s="52"/>
    </row>
    <row r="28" spans="2:11" ht="17.25" customHeight="1">
      <c r="B28" s="27" t="s">
        <v>56</v>
      </c>
      <c r="C28" s="33" t="s">
        <v>38</v>
      </c>
      <c r="D28" s="37">
        <v>9</v>
      </c>
      <c r="E28" s="45" t="s">
        <v>57</v>
      </c>
      <c r="F28" s="46">
        <v>7</v>
      </c>
      <c r="G28" s="40">
        <f t="shared" si="2"/>
        <v>104</v>
      </c>
      <c r="H28" s="59">
        <f t="shared" si="0"/>
      </c>
      <c r="I28" s="60">
        <f t="shared" si="1"/>
      </c>
      <c r="K28" s="52"/>
    </row>
    <row r="29" spans="2:11" ht="17.25" customHeight="1">
      <c r="B29" s="27" t="s">
        <v>58</v>
      </c>
      <c r="C29" s="33" t="s">
        <v>38</v>
      </c>
      <c r="D29" s="37">
        <v>9</v>
      </c>
      <c r="E29" s="45" t="s">
        <v>57</v>
      </c>
      <c r="F29" s="46">
        <v>7</v>
      </c>
      <c r="G29" s="40">
        <f t="shared" si="2"/>
        <v>111</v>
      </c>
      <c r="H29" s="59">
        <f t="shared" si="0"/>
      </c>
      <c r="I29" s="60">
        <f t="shared" si="1"/>
      </c>
      <c r="K29" s="52"/>
    </row>
    <row r="30" spans="2:11" ht="17.25" customHeight="1">
      <c r="B30" s="27" t="s">
        <v>59</v>
      </c>
      <c r="C30" s="33" t="s">
        <v>38</v>
      </c>
      <c r="D30" s="37">
        <v>9</v>
      </c>
      <c r="E30" s="45" t="s">
        <v>60</v>
      </c>
      <c r="F30" s="46">
        <v>11</v>
      </c>
      <c r="G30" s="40">
        <f t="shared" si="2"/>
        <v>122</v>
      </c>
      <c r="H30" s="59">
        <f t="shared" si="0"/>
      </c>
      <c r="I30" s="60">
        <f t="shared" si="1"/>
      </c>
      <c r="K30" s="52"/>
    </row>
    <row r="31" spans="2:11" ht="17.25" customHeight="1">
      <c r="B31" s="26" t="s">
        <v>61</v>
      </c>
      <c r="C31" s="33" t="s">
        <v>38</v>
      </c>
      <c r="D31" s="37">
        <v>9</v>
      </c>
      <c r="E31" s="45" t="s">
        <v>60</v>
      </c>
      <c r="F31" s="46">
        <v>9</v>
      </c>
      <c r="G31" s="40">
        <f t="shared" si="2"/>
        <v>131</v>
      </c>
      <c r="H31" s="61">
        <f t="shared" si="0"/>
      </c>
      <c r="I31" s="62">
        <f t="shared" si="1"/>
      </c>
      <c r="K31" s="52"/>
    </row>
    <row r="32" spans="2:11" ht="17.25" customHeight="1" thickBot="1">
      <c r="B32" s="27" t="s">
        <v>62</v>
      </c>
      <c r="C32" s="33" t="s">
        <v>38</v>
      </c>
      <c r="D32" s="37">
        <v>9</v>
      </c>
      <c r="E32" s="45" t="s">
        <v>63</v>
      </c>
      <c r="F32" s="46">
        <v>14</v>
      </c>
      <c r="G32" s="40">
        <f t="shared" si="2"/>
        <v>145</v>
      </c>
      <c r="H32" s="59">
        <f t="shared" si="0"/>
      </c>
      <c r="I32" s="60">
        <f t="shared" si="1"/>
      </c>
      <c r="K32" s="52"/>
    </row>
    <row r="33" spans="1:11" ht="17.25" customHeight="1" thickBot="1">
      <c r="A33" s="102" t="s">
        <v>27</v>
      </c>
      <c r="B33" s="27" t="s">
        <v>64</v>
      </c>
      <c r="C33" s="33" t="s">
        <v>38</v>
      </c>
      <c r="D33" s="37">
        <v>9</v>
      </c>
      <c r="E33" s="45" t="s">
        <v>65</v>
      </c>
      <c r="F33" s="46">
        <v>11</v>
      </c>
      <c r="G33" s="40">
        <f t="shared" si="2"/>
        <v>156</v>
      </c>
      <c r="H33" s="59">
        <f t="shared" si="0"/>
        <v>0.44152369281045756</v>
      </c>
      <c r="I33" s="60">
        <f t="shared" si="1"/>
        <v>0.6836805555555556</v>
      </c>
      <c r="K33" s="52"/>
    </row>
    <row r="34" spans="2:11" ht="17.25" customHeight="1">
      <c r="B34" s="26" t="s">
        <v>66</v>
      </c>
      <c r="C34" s="33" t="s">
        <v>38</v>
      </c>
      <c r="D34" s="37">
        <v>10</v>
      </c>
      <c r="E34" s="45" t="s">
        <v>67</v>
      </c>
      <c r="F34" s="46">
        <v>7</v>
      </c>
      <c r="G34" s="40">
        <f t="shared" si="2"/>
        <v>163</v>
      </c>
      <c r="H34" s="61">
        <f t="shared" si="0"/>
      </c>
      <c r="I34" s="62">
        <f t="shared" si="1"/>
      </c>
      <c r="K34" s="52"/>
    </row>
    <row r="35" spans="2:11" ht="17.25" customHeight="1">
      <c r="B35" s="27" t="s">
        <v>68</v>
      </c>
      <c r="C35" s="33" t="s">
        <v>38</v>
      </c>
      <c r="D35" s="37">
        <v>10</v>
      </c>
      <c r="E35" s="45" t="s">
        <v>69</v>
      </c>
      <c r="F35" s="46">
        <v>8</v>
      </c>
      <c r="G35" s="40">
        <f t="shared" si="2"/>
        <v>171</v>
      </c>
      <c r="H35" s="59">
        <f t="shared" si="0"/>
      </c>
      <c r="I35" s="60">
        <f t="shared" si="1"/>
      </c>
      <c r="K35" s="52"/>
    </row>
    <row r="36" spans="2:11" ht="17.25" customHeight="1">
      <c r="B36" s="27" t="s">
        <v>70</v>
      </c>
      <c r="C36" s="33" t="s">
        <v>38</v>
      </c>
      <c r="D36" s="37">
        <v>10</v>
      </c>
      <c r="E36" s="45" t="s">
        <v>71</v>
      </c>
      <c r="F36" s="46">
        <v>11</v>
      </c>
      <c r="G36" s="40">
        <f t="shared" si="2"/>
        <v>182</v>
      </c>
      <c r="H36" s="59">
        <f t="shared" si="0"/>
      </c>
      <c r="I36" s="60">
        <f t="shared" si="1"/>
      </c>
      <c r="K36" s="52"/>
    </row>
    <row r="37" spans="2:11" ht="17.25" customHeight="1">
      <c r="B37" s="27" t="s">
        <v>72</v>
      </c>
      <c r="C37" s="33" t="s">
        <v>38</v>
      </c>
      <c r="D37" s="37">
        <v>10</v>
      </c>
      <c r="E37" s="45" t="s">
        <v>73</v>
      </c>
      <c r="F37" s="46">
        <v>2</v>
      </c>
      <c r="G37" s="40">
        <f t="shared" si="2"/>
        <v>184</v>
      </c>
      <c r="H37" s="59">
        <f t="shared" si="0"/>
      </c>
      <c r="I37" s="60">
        <f t="shared" si="1"/>
      </c>
      <c r="K37" s="52"/>
    </row>
    <row r="38" spans="2:11" ht="17.25" customHeight="1">
      <c r="B38" s="27" t="s">
        <v>75</v>
      </c>
      <c r="C38" s="2"/>
      <c r="D38" s="2"/>
      <c r="E38" s="33" t="s">
        <v>74</v>
      </c>
      <c r="F38" s="46"/>
      <c r="G38" s="40">
        <f t="shared" si="2"/>
        <v>184</v>
      </c>
      <c r="H38" s="59">
        <f t="shared" si="0"/>
      </c>
      <c r="I38" s="60">
        <f t="shared" si="1"/>
      </c>
      <c r="K38" s="52"/>
    </row>
    <row r="39" spans="2:11" ht="17.25" customHeight="1">
      <c r="B39" s="27" t="s">
        <v>76</v>
      </c>
      <c r="C39" s="33" t="s">
        <v>38</v>
      </c>
      <c r="D39" s="37">
        <v>10</v>
      </c>
      <c r="E39" s="45" t="s">
        <v>77</v>
      </c>
      <c r="F39" s="46">
        <v>6</v>
      </c>
      <c r="G39" s="40">
        <f t="shared" si="2"/>
        <v>190</v>
      </c>
      <c r="H39" s="59">
        <f t="shared" si="0"/>
      </c>
      <c r="I39" s="60">
        <f t="shared" si="1"/>
      </c>
      <c r="K39" s="52"/>
    </row>
    <row r="40" spans="2:11" ht="17.25" customHeight="1">
      <c r="B40" s="27" t="s">
        <v>78</v>
      </c>
      <c r="C40" s="33" t="s">
        <v>38</v>
      </c>
      <c r="D40" s="37">
        <v>10</v>
      </c>
      <c r="E40" s="45" t="s">
        <v>77</v>
      </c>
      <c r="F40" s="46">
        <v>7</v>
      </c>
      <c r="G40" s="40">
        <f t="shared" si="2"/>
        <v>197</v>
      </c>
      <c r="H40" s="59">
        <f t="shared" si="0"/>
      </c>
      <c r="I40" s="60">
        <f t="shared" si="1"/>
      </c>
      <c r="K40" s="52"/>
    </row>
    <row r="41" spans="2:11" ht="17.25" customHeight="1" thickBot="1">
      <c r="B41" s="27" t="s">
        <v>79</v>
      </c>
      <c r="C41" s="33" t="s">
        <v>38</v>
      </c>
      <c r="D41" s="37">
        <v>10</v>
      </c>
      <c r="E41" s="45" t="s">
        <v>77</v>
      </c>
      <c r="F41" s="63">
        <v>4</v>
      </c>
      <c r="G41" s="40">
        <f t="shared" si="2"/>
        <v>201</v>
      </c>
      <c r="H41" s="59">
        <f t="shared" si="0"/>
      </c>
      <c r="I41" s="60">
        <f t="shared" si="1"/>
      </c>
      <c r="K41" s="52"/>
    </row>
    <row r="42" spans="1:11" ht="17.25" customHeight="1" thickBot="1">
      <c r="A42" s="102" t="s">
        <v>27</v>
      </c>
      <c r="B42" s="97" t="s">
        <v>80</v>
      </c>
      <c r="C42" s="34" t="s">
        <v>38</v>
      </c>
      <c r="D42" s="38">
        <v>10</v>
      </c>
      <c r="E42" s="47" t="s">
        <v>81</v>
      </c>
      <c r="F42" s="48">
        <v>2</v>
      </c>
      <c r="G42" s="41">
        <f t="shared" si="2"/>
        <v>203</v>
      </c>
      <c r="H42" s="98">
        <f t="shared" si="0"/>
        <v>0.49935151143790857</v>
      </c>
      <c r="I42" s="99">
        <f t="shared" si="1"/>
        <v>0.8142361111111112</v>
      </c>
      <c r="K42" s="52"/>
    </row>
    <row r="43" spans="1:11" ht="12" customHeight="1">
      <c r="A43" s="100" t="s">
        <v>90</v>
      </c>
      <c r="K43" s="52"/>
    </row>
    <row r="44" spans="1:11" ht="21.75" customHeight="1">
      <c r="A44" s="83"/>
      <c r="B44" s="101" t="s">
        <v>91</v>
      </c>
      <c r="C44" s="85"/>
      <c r="D44" s="85"/>
      <c r="E44" s="85"/>
      <c r="F44" s="85"/>
      <c r="G44" s="85"/>
      <c r="H44" s="85"/>
      <c r="I44" s="85"/>
      <c r="K44" s="52"/>
    </row>
    <row r="45" spans="1:11" ht="21.75" customHeight="1">
      <c r="A45" s="83"/>
      <c r="B45" s="84" t="s">
        <v>92</v>
      </c>
      <c r="C45" s="85"/>
      <c r="D45" s="85"/>
      <c r="E45" s="85"/>
      <c r="F45" s="85"/>
      <c r="G45" s="85"/>
      <c r="H45" s="85"/>
      <c r="I45" s="85"/>
      <c r="K45" s="52"/>
    </row>
    <row r="46" spans="1:11" ht="21.75" customHeight="1">
      <c r="A46" s="83"/>
      <c r="B46" s="84" t="s">
        <v>85</v>
      </c>
      <c r="C46" s="85"/>
      <c r="D46" s="85"/>
      <c r="E46" s="85"/>
      <c r="F46" s="85"/>
      <c r="G46" s="85"/>
      <c r="H46" s="85"/>
      <c r="I46" s="85"/>
      <c r="K46" s="52"/>
    </row>
    <row r="47" spans="1:11" ht="21.75" customHeight="1">
      <c r="A47" s="83"/>
      <c r="B47" s="84" t="s">
        <v>86</v>
      </c>
      <c r="C47" s="85"/>
      <c r="D47" s="85"/>
      <c r="E47" s="85"/>
      <c r="F47" s="85"/>
      <c r="G47" s="85"/>
      <c r="H47" s="85"/>
      <c r="I47" s="85"/>
      <c r="K47" s="52"/>
    </row>
    <row r="48" spans="1:9" ht="21.75" customHeight="1">
      <c r="A48" s="83"/>
      <c r="B48" s="86" t="s">
        <v>87</v>
      </c>
      <c r="C48" s="85"/>
      <c r="D48" s="85"/>
      <c r="E48" s="85"/>
      <c r="F48" s="85"/>
      <c r="G48" s="85"/>
      <c r="H48" s="85"/>
      <c r="I48" s="85"/>
    </row>
    <row r="49" spans="1:9" ht="21.75" customHeight="1">
      <c r="A49" s="83"/>
      <c r="B49" s="86" t="s">
        <v>88</v>
      </c>
      <c r="C49" s="85"/>
      <c r="D49" s="85"/>
      <c r="E49" s="85"/>
      <c r="F49" s="85"/>
      <c r="G49" s="85"/>
      <c r="H49" s="85"/>
      <c r="I49" s="85"/>
    </row>
    <row r="50" spans="1:9" ht="21.75" customHeight="1">
      <c r="A50" s="83"/>
      <c r="B50" s="86" t="s">
        <v>89</v>
      </c>
      <c r="C50" s="85"/>
      <c r="D50" s="85"/>
      <c r="E50" s="85"/>
      <c r="F50" s="85"/>
      <c r="G50" s="85"/>
      <c r="H50" s="85"/>
      <c r="I50" s="85"/>
    </row>
  </sheetData>
  <sheetProtection/>
  <mergeCells count="20">
    <mergeCell ref="B50:I50"/>
    <mergeCell ref="B44:I44"/>
    <mergeCell ref="B45:I45"/>
    <mergeCell ref="B46:I46"/>
    <mergeCell ref="B47:I47"/>
    <mergeCell ref="B48:I48"/>
    <mergeCell ref="B49:I49"/>
    <mergeCell ref="B14:B15"/>
    <mergeCell ref="C14:D14"/>
    <mergeCell ref="H7:I7"/>
    <mergeCell ref="G9:I9"/>
    <mergeCell ref="G12:I12"/>
    <mergeCell ref="H13:I13"/>
    <mergeCell ref="G10:I10"/>
    <mergeCell ref="C9:E9"/>
    <mergeCell ref="C11:E11"/>
    <mergeCell ref="B13:E13"/>
    <mergeCell ref="B12:E12"/>
    <mergeCell ref="C10:E10"/>
    <mergeCell ref="C7:E7"/>
  </mergeCells>
  <printOptions/>
  <pageMargins left="0.1968503937007874" right="0.1968503937007874" top="0.07874015748031496" bottom="0" header="0.2362204724409449" footer="0.11811023622047245"/>
  <pageSetup fitToHeight="0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</dc:creator>
  <cp:keywords/>
  <dc:description/>
  <cp:lastModifiedBy>Utilisateur</cp:lastModifiedBy>
  <cp:lastPrinted>2013-12-21T21:02:45Z</cp:lastPrinted>
  <dcterms:created xsi:type="dcterms:W3CDTF">2004-11-26T05:13:13Z</dcterms:created>
  <dcterms:modified xsi:type="dcterms:W3CDTF">2013-12-21T21:02:57Z</dcterms:modified>
  <cp:category/>
  <cp:version/>
  <cp:contentType/>
  <cp:contentStatus/>
</cp:coreProperties>
</file>