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dominiquecampana/Documents/"/>
    </mc:Choice>
  </mc:AlternateContent>
  <bookViews>
    <workbookView xWindow="0" yWindow="440" windowWidth="28800" windowHeight="16220" tabRatio="500"/>
  </bookViews>
  <sheets>
    <sheet name="lic4000011219102017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Y2" i="1"/>
  <c r="AA2" i="1"/>
  <c r="AB2" i="1"/>
  <c r="A3" i="1"/>
  <c r="Y3" i="1"/>
  <c r="AA3" i="1"/>
  <c r="AB3" i="1"/>
  <c r="A4" i="1"/>
  <c r="Y4" i="1"/>
  <c r="AA4" i="1"/>
  <c r="AB4" i="1"/>
  <c r="A5" i="1"/>
  <c r="Y5" i="1"/>
  <c r="AA5" i="1"/>
  <c r="AB5" i="1"/>
  <c r="A6" i="1"/>
  <c r="Y6" i="1"/>
  <c r="AA6" i="1"/>
  <c r="AB6" i="1"/>
  <c r="A7" i="1"/>
  <c r="Y7" i="1"/>
  <c r="AA7" i="1"/>
  <c r="AB7" i="1"/>
  <c r="A8" i="1"/>
  <c r="Y8" i="1"/>
  <c r="AA8" i="1"/>
  <c r="AB8" i="1"/>
  <c r="A9" i="1"/>
  <c r="Y9" i="1"/>
  <c r="AA9" i="1"/>
  <c r="AB9" i="1"/>
  <c r="A10" i="1"/>
  <c r="Y10" i="1"/>
  <c r="AA10" i="1"/>
  <c r="AB10" i="1"/>
  <c r="A11" i="1"/>
  <c r="Y11" i="1"/>
  <c r="AA11" i="1"/>
  <c r="AB11" i="1"/>
  <c r="A12" i="1"/>
  <c r="Y12" i="1"/>
  <c r="AA12" i="1"/>
  <c r="AB12" i="1"/>
  <c r="A13" i="1"/>
  <c r="Y13" i="1"/>
  <c r="AA13" i="1"/>
  <c r="AB13" i="1"/>
  <c r="A14" i="1"/>
  <c r="Y14" i="1"/>
  <c r="AA14" i="1"/>
  <c r="AB14" i="1"/>
  <c r="A15" i="1"/>
  <c r="Y15" i="1"/>
  <c r="AA15" i="1"/>
  <c r="AB15" i="1"/>
  <c r="A16" i="1"/>
  <c r="Y16" i="1"/>
  <c r="AA16" i="1"/>
  <c r="AB16" i="1"/>
  <c r="A17" i="1"/>
  <c r="Y17" i="1"/>
  <c r="AA17" i="1"/>
  <c r="AB17" i="1"/>
  <c r="A18" i="1"/>
  <c r="Y18" i="1"/>
  <c r="AA18" i="1"/>
  <c r="AB18" i="1"/>
</calcChain>
</file>

<file path=xl/sharedStrings.xml><?xml version="1.0" encoding="utf-8"?>
<sst xmlns="http://schemas.openxmlformats.org/spreadsheetml/2006/main" count="228" uniqueCount="124">
  <si>
    <t xml:space="preserve">N° Licence </t>
  </si>
  <si>
    <t xml:space="preserve"> Civ </t>
  </si>
  <si>
    <t xml:space="preserve"> Nom </t>
  </si>
  <si>
    <t xml:space="preserve"> Prénom </t>
  </si>
  <si>
    <t xml:space="preserve"> Sexe </t>
  </si>
  <si>
    <t xml:space="preserve"> Naissance </t>
  </si>
  <si>
    <t xml:space="preserve"> Validation </t>
  </si>
  <si>
    <t xml:space="preserve"> Type </t>
  </si>
  <si>
    <t xml:space="preserve"> Module </t>
  </si>
  <si>
    <t xml:space="preserve"> Categ Sp. </t>
  </si>
  <si>
    <t xml:space="preserve"> Categ </t>
  </si>
  <si>
    <t xml:space="preserve"> Certif </t>
  </si>
  <si>
    <t xml:space="preserve"> Dt Certif </t>
  </si>
  <si>
    <t xml:space="preserve">  Medecin </t>
  </si>
  <si>
    <t xml:space="preserve">  Attestation </t>
  </si>
  <si>
    <t xml:space="preserve"> Natio </t>
  </si>
  <si>
    <t xml:space="preserve"> Mut. </t>
  </si>
  <si>
    <t xml:space="preserve"> Clast </t>
  </si>
  <si>
    <t xml:space="preserve"> Echelon </t>
  </si>
  <si>
    <t xml:space="preserve"> Place </t>
  </si>
  <si>
    <t xml:space="preserve"> Points </t>
  </si>
  <si>
    <t xml:space="preserve"> Ad1 </t>
  </si>
  <si>
    <t xml:space="preserve"> Ad2 </t>
  </si>
  <si>
    <t xml:space="preserve"> Ad3 </t>
  </si>
  <si>
    <t xml:space="preserve"> Code Postal </t>
  </si>
  <si>
    <t xml:space="preserve"> Ville </t>
  </si>
  <si>
    <t xml:space="preserve"> Telephone </t>
  </si>
  <si>
    <t xml:space="preserve"> Portable </t>
  </si>
  <si>
    <t xml:space="preserve"> Mail </t>
  </si>
  <si>
    <t xml:space="preserve">MR   </t>
  </si>
  <si>
    <t>ATANASOAEI</t>
  </si>
  <si>
    <t>Alexandru</t>
  </si>
  <si>
    <t>M</t>
  </si>
  <si>
    <t>T</t>
  </si>
  <si>
    <t>V2</t>
  </si>
  <si>
    <t>C</t>
  </si>
  <si>
    <t>O</t>
  </si>
  <si>
    <t>FR</t>
  </si>
  <si>
    <t>4 avenue de France</t>
  </si>
  <si>
    <t>ROQUEBRUNE CAP MARTIN</t>
  </si>
  <si>
    <t>alex.kideko@gmail.com</t>
  </si>
  <si>
    <t>BARRIERA</t>
  </si>
  <si>
    <t>Emmanuel</t>
  </si>
  <si>
    <t>V1</t>
  </si>
  <si>
    <t>2 bis bd Rainier III</t>
  </si>
  <si>
    <t>MONACO</t>
  </si>
  <si>
    <t>emmanuel@barriera.net</t>
  </si>
  <si>
    <t>BATTAGLIA</t>
  </si>
  <si>
    <t>Michael</t>
  </si>
  <si>
    <t>S</t>
  </si>
  <si>
    <t>2 PLACE DES CARMES</t>
  </si>
  <si>
    <t>micha.battaglia@gmail.com</t>
  </si>
  <si>
    <t>CAMPANA</t>
  </si>
  <si>
    <t>Dominique</t>
  </si>
  <si>
    <t>Rouge</t>
  </si>
  <si>
    <t>266 CHEMIN DES OLIVIERS</t>
  </si>
  <si>
    <t>LA TURBIE</t>
  </si>
  <si>
    <t>campana.dominique@wanadoo.fr</t>
  </si>
  <si>
    <t>DA SILVA GOMES</t>
  </si>
  <si>
    <t>Ricardo miguel</t>
  </si>
  <si>
    <t>NC</t>
  </si>
  <si>
    <t>2 Rue Jules Ferry</t>
  </si>
  <si>
    <t>BEAUSOLEIL</t>
  </si>
  <si>
    <t>ricard19ii@hotmail.com</t>
  </si>
  <si>
    <t>FASANELLI</t>
  </si>
  <si>
    <t>nc</t>
  </si>
  <si>
    <t>Le Panoramique Bloc F</t>
  </si>
  <si>
    <t>12 avenue de Villaine</t>
  </si>
  <si>
    <t>michaelfasa@orange.fr</t>
  </si>
  <si>
    <t>FAUSTINI</t>
  </si>
  <si>
    <t>Alain</t>
  </si>
  <si>
    <t>1444 BD DU MARECHAL LECLERC</t>
  </si>
  <si>
    <t>EZE</t>
  </si>
  <si>
    <t>a-faustini@gsmonaco.com</t>
  </si>
  <si>
    <t>FERRARI</t>
  </si>
  <si>
    <t>Philippe</t>
  </si>
  <si>
    <t>Manas</t>
  </si>
  <si>
    <t>48 TER AV PROFESSEUR LANGEVIN</t>
  </si>
  <si>
    <t>phil.rirafe@free.fr</t>
  </si>
  <si>
    <t>GARAFFINI</t>
  </si>
  <si>
    <t>Eric</t>
  </si>
  <si>
    <t>16 RUE PASTEUR</t>
  </si>
  <si>
    <t>Eric.garaffini@hotmail.fr</t>
  </si>
  <si>
    <t>KLEIN</t>
  </si>
  <si>
    <t>Herve</t>
  </si>
  <si>
    <t>Le Cap D'Ambre D</t>
  </si>
  <si>
    <t>13 Avenue Marquet</t>
  </si>
  <si>
    <t>CAP D AIL</t>
  </si>
  <si>
    <t>herveklein@sfr.fr</t>
  </si>
  <si>
    <t>LAMBERT</t>
  </si>
  <si>
    <t>Marc</t>
  </si>
  <si>
    <t>1 av Jacques Abba</t>
  </si>
  <si>
    <t>Lambashit@gmail.com</t>
  </si>
  <si>
    <t>MAGRINI</t>
  </si>
  <si>
    <t>Jean jacques</t>
  </si>
  <si>
    <t>V3</t>
  </si>
  <si>
    <t>29 BIS RUE PASTEUR</t>
  </si>
  <si>
    <t>jeanjacquesmagrini@gmail.com</t>
  </si>
  <si>
    <t>MESSAGE</t>
  </si>
  <si>
    <t>Yohan</t>
  </si>
  <si>
    <t>58 Av; des acacias</t>
  </si>
  <si>
    <t>MENTON</t>
  </si>
  <si>
    <t>ptiyoyodu06@hotmail.fr</t>
  </si>
  <si>
    <t>PRATI</t>
  </si>
  <si>
    <t>Frederic</t>
  </si>
  <si>
    <t>8 Ave Paul Doumer</t>
  </si>
  <si>
    <t>fredprati@yahoo.fr</t>
  </si>
  <si>
    <t xml:space="preserve">MME  </t>
  </si>
  <si>
    <t>REPETTO</t>
  </si>
  <si>
    <t>Emilia</t>
  </si>
  <si>
    <t>F</t>
  </si>
  <si>
    <t>IT</t>
  </si>
  <si>
    <t>Les Terrasses du Cap</t>
  </si>
  <si>
    <t>21 bis Av General de Gaulle</t>
  </si>
  <si>
    <t>rephouse@gmail.com</t>
  </si>
  <si>
    <t>SCHNEIDER</t>
  </si>
  <si>
    <t>Bernard</t>
  </si>
  <si>
    <t>La Safranette orangers C</t>
  </si>
  <si>
    <t>VILLEFRANCHE SUR MER</t>
  </si>
  <si>
    <t>phar.mon@wanadoo.fr</t>
  </si>
  <si>
    <t>SUIN</t>
  </si>
  <si>
    <t>Monaco</t>
  </si>
  <si>
    <t>12 AVENUE DE FONTVIEILLE</t>
  </si>
  <si>
    <t>alain_suin@libello.com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</si>
</sst>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workbookViewId="0">
      <selection sqref="A1:XFD18"/>
    </sheetView>
  </sheetViews>
  <sheetFormatPr baseColWidth="10" defaultRowHeight="16" x14ac:dyDescent="0.2"/>
  <cols>
    <col min="1" max="1" width="10" bestFit="1" customWidth="1"/>
    <col min="3" max="3" width="15.1640625" bestFit="1" customWidth="1"/>
    <col min="4" max="4" width="13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x14ac:dyDescent="0.2">
      <c r="A2" t="str">
        <f>"0618892"</f>
        <v>0618892</v>
      </c>
      <c r="B2" t="s">
        <v>29</v>
      </c>
      <c r="C2" t="s">
        <v>30</v>
      </c>
      <c r="D2" t="s">
        <v>31</v>
      </c>
      <c r="E2" t="s">
        <v>32</v>
      </c>
      <c r="F2" s="1">
        <v>23754</v>
      </c>
      <c r="G2" s="1">
        <v>42983</v>
      </c>
      <c r="H2" t="s">
        <v>33</v>
      </c>
      <c r="J2">
        <v>-60</v>
      </c>
      <c r="K2" t="s">
        <v>34</v>
      </c>
      <c r="L2" t="s">
        <v>35</v>
      </c>
      <c r="O2" t="s">
        <v>36</v>
      </c>
      <c r="P2" t="s">
        <v>37</v>
      </c>
      <c r="R2">
        <v>5</v>
      </c>
      <c r="U2">
        <v>500</v>
      </c>
      <c r="W2" t="s">
        <v>38</v>
      </c>
      <c r="Y2" t="str">
        <f>"06190"</f>
        <v>06190</v>
      </c>
      <c r="Z2" t="s">
        <v>39</v>
      </c>
      <c r="AA2" t="str">
        <f>""</f>
        <v/>
      </c>
      <c r="AB2" t="str">
        <f>"0620812240"</f>
        <v>0620812240</v>
      </c>
      <c r="AC2" t="s">
        <v>40</v>
      </c>
    </row>
    <row r="3" spans="1:29" x14ac:dyDescent="0.2">
      <c r="A3" t="str">
        <f>"0611515"</f>
        <v>0611515</v>
      </c>
      <c r="B3" t="s">
        <v>29</v>
      </c>
      <c r="C3" t="s">
        <v>41</v>
      </c>
      <c r="D3" t="s">
        <v>42</v>
      </c>
      <c r="E3" t="s">
        <v>32</v>
      </c>
      <c r="F3" s="1">
        <v>27013</v>
      </c>
      <c r="G3" s="1">
        <v>42983</v>
      </c>
      <c r="H3" t="s">
        <v>33</v>
      </c>
      <c r="J3">
        <v>-50</v>
      </c>
      <c r="K3" t="s">
        <v>43</v>
      </c>
      <c r="L3" t="s">
        <v>35</v>
      </c>
      <c r="O3" t="s">
        <v>36</v>
      </c>
      <c r="P3" t="s">
        <v>37</v>
      </c>
      <c r="R3">
        <v>5</v>
      </c>
      <c r="U3">
        <v>518</v>
      </c>
      <c r="W3" t="s">
        <v>44</v>
      </c>
      <c r="Y3" t="str">
        <f>"98000"</f>
        <v>98000</v>
      </c>
      <c r="Z3" t="s">
        <v>45</v>
      </c>
      <c r="AA3" t="str">
        <f>""</f>
        <v/>
      </c>
      <c r="AB3" t="str">
        <f>"0662678616"</f>
        <v>0662678616</v>
      </c>
      <c r="AC3" t="s">
        <v>46</v>
      </c>
    </row>
    <row r="4" spans="1:29" x14ac:dyDescent="0.2">
      <c r="A4" t="str">
        <f>"067120"</f>
        <v>067120</v>
      </c>
      <c r="B4" t="s">
        <v>29</v>
      </c>
      <c r="C4" t="s">
        <v>47</v>
      </c>
      <c r="D4" t="s">
        <v>48</v>
      </c>
      <c r="E4" t="s">
        <v>32</v>
      </c>
      <c r="F4" s="1">
        <v>31741</v>
      </c>
      <c r="J4">
        <v>-40</v>
      </c>
      <c r="K4" t="s">
        <v>49</v>
      </c>
      <c r="P4" t="s">
        <v>37</v>
      </c>
      <c r="R4">
        <v>10</v>
      </c>
      <c r="U4">
        <v>1039</v>
      </c>
      <c r="W4" t="s">
        <v>50</v>
      </c>
      <c r="Y4" t="str">
        <f>"98000"</f>
        <v>98000</v>
      </c>
      <c r="Z4" t="s">
        <v>45</v>
      </c>
      <c r="AA4" t="str">
        <f>""</f>
        <v/>
      </c>
      <c r="AB4" t="str">
        <f>"+33644159497"</f>
        <v>+33644159497</v>
      </c>
      <c r="AC4" t="s">
        <v>51</v>
      </c>
    </row>
    <row r="5" spans="1:29" x14ac:dyDescent="0.2">
      <c r="A5" t="str">
        <f>"068915"</f>
        <v>068915</v>
      </c>
      <c r="B5" t="s">
        <v>29</v>
      </c>
      <c r="C5" t="s">
        <v>52</v>
      </c>
      <c r="D5" t="s">
        <v>53</v>
      </c>
      <c r="E5" t="s">
        <v>32</v>
      </c>
      <c r="F5" s="1">
        <v>22628</v>
      </c>
      <c r="G5" s="1">
        <v>42983</v>
      </c>
      <c r="H5" t="s">
        <v>33</v>
      </c>
      <c r="J5">
        <v>-60</v>
      </c>
      <c r="K5" t="s">
        <v>34</v>
      </c>
      <c r="L5" t="s">
        <v>35</v>
      </c>
      <c r="M5" s="1">
        <v>43013</v>
      </c>
      <c r="N5" t="s">
        <v>54</v>
      </c>
      <c r="P5" t="s">
        <v>37</v>
      </c>
      <c r="R5">
        <v>8</v>
      </c>
      <c r="U5">
        <v>882</v>
      </c>
      <c r="W5" t="s">
        <v>55</v>
      </c>
      <c r="Y5" t="str">
        <f>"06320"</f>
        <v>06320</v>
      </c>
      <c r="Z5" t="s">
        <v>56</v>
      </c>
      <c r="AA5" t="str">
        <f>"0493412594"</f>
        <v>0493412594</v>
      </c>
      <c r="AB5" t="str">
        <f>"0680868423"</f>
        <v>0680868423</v>
      </c>
      <c r="AC5" t="s">
        <v>57</v>
      </c>
    </row>
    <row r="6" spans="1:29" x14ac:dyDescent="0.2">
      <c r="A6" t="str">
        <f>"0614530"</f>
        <v>0614530</v>
      </c>
      <c r="B6" t="s">
        <v>29</v>
      </c>
      <c r="C6" t="s">
        <v>58</v>
      </c>
      <c r="D6" t="s">
        <v>59</v>
      </c>
      <c r="E6" t="s">
        <v>32</v>
      </c>
      <c r="F6" s="1">
        <v>33173</v>
      </c>
      <c r="G6" s="1">
        <v>42983</v>
      </c>
      <c r="H6" t="s">
        <v>33</v>
      </c>
      <c r="J6">
        <v>-40</v>
      </c>
      <c r="K6" t="s">
        <v>49</v>
      </c>
      <c r="L6" t="s">
        <v>35</v>
      </c>
      <c r="M6" s="1">
        <v>42983</v>
      </c>
      <c r="N6" t="s">
        <v>60</v>
      </c>
      <c r="P6" t="s">
        <v>37</v>
      </c>
      <c r="R6">
        <v>5</v>
      </c>
      <c r="U6">
        <v>558</v>
      </c>
      <c r="W6" t="s">
        <v>61</v>
      </c>
      <c r="Y6" t="str">
        <f>"06240"</f>
        <v>06240</v>
      </c>
      <c r="Z6" t="s">
        <v>62</v>
      </c>
      <c r="AA6" t="str">
        <f>""</f>
        <v/>
      </c>
      <c r="AB6" t="str">
        <f>"0651499751"</f>
        <v>0651499751</v>
      </c>
      <c r="AC6" t="s">
        <v>63</v>
      </c>
    </row>
    <row r="7" spans="1:29" x14ac:dyDescent="0.2">
      <c r="A7" t="str">
        <f>"0615377"</f>
        <v>0615377</v>
      </c>
      <c r="B7" t="s">
        <v>29</v>
      </c>
      <c r="C7" t="s">
        <v>64</v>
      </c>
      <c r="D7" t="s">
        <v>48</v>
      </c>
      <c r="E7" t="s">
        <v>32</v>
      </c>
      <c r="F7" s="1">
        <v>34748</v>
      </c>
      <c r="G7" s="1">
        <v>43011</v>
      </c>
      <c r="H7" t="s">
        <v>33</v>
      </c>
      <c r="J7">
        <v>-40</v>
      </c>
      <c r="K7" t="s">
        <v>49</v>
      </c>
      <c r="L7" t="s">
        <v>35</v>
      </c>
      <c r="M7" s="1">
        <v>43011</v>
      </c>
      <c r="N7" t="s">
        <v>65</v>
      </c>
      <c r="P7" t="s">
        <v>37</v>
      </c>
      <c r="R7">
        <v>9</v>
      </c>
      <c r="U7">
        <v>925</v>
      </c>
      <c r="V7" t="s">
        <v>66</v>
      </c>
      <c r="W7" t="s">
        <v>67</v>
      </c>
      <c r="Y7" t="str">
        <f>"06240"</f>
        <v>06240</v>
      </c>
      <c r="Z7" t="s">
        <v>62</v>
      </c>
      <c r="AA7" t="str">
        <f>""</f>
        <v/>
      </c>
      <c r="AB7" t="str">
        <f>"0623114431"</f>
        <v>0623114431</v>
      </c>
      <c r="AC7" t="s">
        <v>68</v>
      </c>
    </row>
    <row r="8" spans="1:29" x14ac:dyDescent="0.2">
      <c r="A8" t="str">
        <f>"0614591"</f>
        <v>0614591</v>
      </c>
      <c r="B8" t="s">
        <v>29</v>
      </c>
      <c r="C8" t="s">
        <v>69</v>
      </c>
      <c r="D8" t="s">
        <v>70</v>
      </c>
      <c r="E8" t="s">
        <v>32</v>
      </c>
      <c r="F8" s="1">
        <v>22180</v>
      </c>
      <c r="G8" s="1">
        <v>42983</v>
      </c>
      <c r="H8" t="s">
        <v>33</v>
      </c>
      <c r="J8">
        <v>-60</v>
      </c>
      <c r="K8" t="s">
        <v>34</v>
      </c>
      <c r="L8" t="s">
        <v>35</v>
      </c>
      <c r="O8" t="s">
        <v>36</v>
      </c>
      <c r="P8" t="s">
        <v>37</v>
      </c>
      <c r="R8">
        <v>6</v>
      </c>
      <c r="U8">
        <v>647</v>
      </c>
      <c r="W8" t="s">
        <v>71</v>
      </c>
      <c r="Y8" t="str">
        <f>"06360"</f>
        <v>06360</v>
      </c>
      <c r="Z8" t="s">
        <v>72</v>
      </c>
      <c r="AA8" t="str">
        <f>"0492108143"</f>
        <v>0492108143</v>
      </c>
      <c r="AB8" t="str">
        <f>"0652869102"</f>
        <v>0652869102</v>
      </c>
      <c r="AC8" t="s">
        <v>73</v>
      </c>
    </row>
    <row r="9" spans="1:29" x14ac:dyDescent="0.2">
      <c r="A9" t="str">
        <f>"065789"</f>
        <v>065789</v>
      </c>
      <c r="B9" t="s">
        <v>29</v>
      </c>
      <c r="C9" t="s">
        <v>74</v>
      </c>
      <c r="D9" t="s">
        <v>75</v>
      </c>
      <c r="E9" t="s">
        <v>32</v>
      </c>
      <c r="F9" s="1">
        <v>23706</v>
      </c>
      <c r="G9" s="1">
        <v>42983</v>
      </c>
      <c r="H9" t="s">
        <v>33</v>
      </c>
      <c r="J9">
        <v>-60</v>
      </c>
      <c r="K9" t="s">
        <v>34</v>
      </c>
      <c r="L9" t="s">
        <v>35</v>
      </c>
      <c r="M9" s="1">
        <v>42998</v>
      </c>
      <c r="N9" t="s">
        <v>76</v>
      </c>
      <c r="P9" t="s">
        <v>37</v>
      </c>
      <c r="R9">
        <v>12</v>
      </c>
      <c r="U9">
        <v>1203</v>
      </c>
      <c r="W9" t="s">
        <v>77</v>
      </c>
      <c r="Y9" t="str">
        <f>"06240"</f>
        <v>06240</v>
      </c>
      <c r="Z9" t="s">
        <v>62</v>
      </c>
      <c r="AA9" t="str">
        <f>""</f>
        <v/>
      </c>
      <c r="AB9" t="str">
        <f>"0643918837"</f>
        <v>0643918837</v>
      </c>
      <c r="AC9" t="s">
        <v>78</v>
      </c>
    </row>
    <row r="10" spans="1:29" x14ac:dyDescent="0.2">
      <c r="A10" t="str">
        <f>"067319"</f>
        <v>067319</v>
      </c>
      <c r="B10" t="s">
        <v>29</v>
      </c>
      <c r="C10" t="s">
        <v>79</v>
      </c>
      <c r="D10" t="s">
        <v>80</v>
      </c>
      <c r="E10" t="s">
        <v>32</v>
      </c>
      <c r="F10" s="1">
        <v>25683</v>
      </c>
      <c r="G10" s="1">
        <v>42983</v>
      </c>
      <c r="H10" t="s">
        <v>33</v>
      </c>
      <c r="J10">
        <v>-50</v>
      </c>
      <c r="K10" t="s">
        <v>43</v>
      </c>
      <c r="L10" t="s">
        <v>35</v>
      </c>
      <c r="O10" t="s">
        <v>36</v>
      </c>
      <c r="P10" t="s">
        <v>37</v>
      </c>
      <c r="R10">
        <v>5</v>
      </c>
      <c r="U10">
        <v>586</v>
      </c>
      <c r="W10" t="s">
        <v>81</v>
      </c>
      <c r="Y10" t="str">
        <f>"06240"</f>
        <v>06240</v>
      </c>
      <c r="Z10" t="s">
        <v>62</v>
      </c>
      <c r="AA10" t="str">
        <f>""</f>
        <v/>
      </c>
      <c r="AB10" t="str">
        <f>"0660114226"</f>
        <v>0660114226</v>
      </c>
      <c r="AC10" t="s">
        <v>82</v>
      </c>
    </row>
    <row r="11" spans="1:29" x14ac:dyDescent="0.2">
      <c r="A11" t="str">
        <f>"0611423"</f>
        <v>0611423</v>
      </c>
      <c r="B11" t="s">
        <v>29</v>
      </c>
      <c r="C11" t="s">
        <v>83</v>
      </c>
      <c r="D11" t="s">
        <v>84</v>
      </c>
      <c r="E11" t="s">
        <v>32</v>
      </c>
      <c r="F11" s="1">
        <v>25119</v>
      </c>
      <c r="G11" s="1">
        <v>43006</v>
      </c>
      <c r="H11" t="s">
        <v>33</v>
      </c>
      <c r="J11">
        <v>-50</v>
      </c>
      <c r="K11" t="s">
        <v>43</v>
      </c>
      <c r="L11" t="s">
        <v>35</v>
      </c>
      <c r="M11" s="1">
        <v>42948</v>
      </c>
      <c r="N11" t="s">
        <v>76</v>
      </c>
      <c r="P11" t="s">
        <v>37</v>
      </c>
      <c r="R11">
        <v>8</v>
      </c>
      <c r="U11">
        <v>882</v>
      </c>
      <c r="V11" t="s">
        <v>85</v>
      </c>
      <c r="W11" t="s">
        <v>86</v>
      </c>
      <c r="Y11" t="str">
        <f>"06320"</f>
        <v>06320</v>
      </c>
      <c r="Z11" t="s">
        <v>87</v>
      </c>
      <c r="AA11" t="str">
        <f>""</f>
        <v/>
      </c>
      <c r="AB11" t="str">
        <f>"066070603"</f>
        <v>066070603</v>
      </c>
      <c r="AC11" t="s">
        <v>88</v>
      </c>
    </row>
    <row r="12" spans="1:29" x14ac:dyDescent="0.2">
      <c r="A12" t="str">
        <f>"0618435"</f>
        <v>0618435</v>
      </c>
      <c r="B12" t="s">
        <v>29</v>
      </c>
      <c r="C12" t="s">
        <v>89</v>
      </c>
      <c r="D12" t="s">
        <v>90</v>
      </c>
      <c r="E12" t="s">
        <v>32</v>
      </c>
      <c r="F12" s="1">
        <v>31321</v>
      </c>
      <c r="J12">
        <v>-40</v>
      </c>
      <c r="K12" t="s">
        <v>49</v>
      </c>
      <c r="P12" t="s">
        <v>37</v>
      </c>
      <c r="R12">
        <v>5</v>
      </c>
      <c r="U12">
        <v>500</v>
      </c>
      <c r="W12" t="s">
        <v>91</v>
      </c>
      <c r="Y12" t="str">
        <f>"06320"</f>
        <v>06320</v>
      </c>
      <c r="Z12" t="s">
        <v>87</v>
      </c>
      <c r="AA12" t="str">
        <f>""</f>
        <v/>
      </c>
      <c r="AB12" t="str">
        <f>"0603211650"</f>
        <v>0603211650</v>
      </c>
      <c r="AC12" t="s">
        <v>92</v>
      </c>
    </row>
    <row r="13" spans="1:29" x14ac:dyDescent="0.2">
      <c r="A13" t="str">
        <f>"066286"</f>
        <v>066286</v>
      </c>
      <c r="B13" t="s">
        <v>29</v>
      </c>
      <c r="C13" t="s">
        <v>93</v>
      </c>
      <c r="D13" t="s">
        <v>94</v>
      </c>
      <c r="E13" t="s">
        <v>32</v>
      </c>
      <c r="F13" s="1">
        <v>19033</v>
      </c>
      <c r="G13" s="1">
        <v>42983</v>
      </c>
      <c r="H13" t="s">
        <v>33</v>
      </c>
      <c r="J13">
        <v>-70</v>
      </c>
      <c r="K13" t="s">
        <v>95</v>
      </c>
      <c r="L13" t="s">
        <v>35</v>
      </c>
      <c r="O13" t="s">
        <v>36</v>
      </c>
      <c r="P13" t="s">
        <v>37</v>
      </c>
      <c r="R13">
        <v>5</v>
      </c>
      <c r="U13">
        <v>500</v>
      </c>
      <c r="W13" t="s">
        <v>96</v>
      </c>
      <c r="Y13" t="str">
        <f>"06240"</f>
        <v>06240</v>
      </c>
      <c r="Z13" t="s">
        <v>62</v>
      </c>
      <c r="AA13" t="str">
        <f>""</f>
        <v/>
      </c>
      <c r="AB13" t="str">
        <f>"+33620533147"</f>
        <v>+33620533147</v>
      </c>
      <c r="AC13" t="s">
        <v>97</v>
      </c>
    </row>
    <row r="14" spans="1:29" x14ac:dyDescent="0.2">
      <c r="A14" t="str">
        <f>"639679"</f>
        <v>639679</v>
      </c>
      <c r="B14" t="s">
        <v>29</v>
      </c>
      <c r="C14" t="s">
        <v>98</v>
      </c>
      <c r="D14" t="s">
        <v>99</v>
      </c>
      <c r="E14" t="s">
        <v>32</v>
      </c>
      <c r="F14" s="1">
        <v>31738</v>
      </c>
      <c r="J14">
        <v>-40</v>
      </c>
      <c r="K14" t="s">
        <v>49</v>
      </c>
      <c r="P14" t="s">
        <v>37</v>
      </c>
      <c r="R14">
        <v>7</v>
      </c>
      <c r="U14">
        <v>732</v>
      </c>
      <c r="W14" t="s">
        <v>100</v>
      </c>
      <c r="Y14" t="str">
        <f>"06500"</f>
        <v>06500</v>
      </c>
      <c r="Z14" t="s">
        <v>101</v>
      </c>
      <c r="AA14" t="str">
        <f>"+33493864374"</f>
        <v>+33493864374</v>
      </c>
      <c r="AB14" t="str">
        <f>"+33650894645"</f>
        <v>+33650894645</v>
      </c>
      <c r="AC14" t="s">
        <v>102</v>
      </c>
    </row>
    <row r="15" spans="1:29" x14ac:dyDescent="0.2">
      <c r="A15" t="str">
        <f>"069937"</f>
        <v>069937</v>
      </c>
      <c r="B15" t="s">
        <v>29</v>
      </c>
      <c r="C15" t="s">
        <v>103</v>
      </c>
      <c r="D15" t="s">
        <v>104</v>
      </c>
      <c r="E15" t="s">
        <v>32</v>
      </c>
      <c r="F15" s="1">
        <v>21370</v>
      </c>
      <c r="G15" s="1">
        <v>43012</v>
      </c>
      <c r="H15" t="s">
        <v>33</v>
      </c>
      <c r="J15">
        <v>-60</v>
      </c>
      <c r="K15" t="s">
        <v>34</v>
      </c>
      <c r="L15" t="s">
        <v>35</v>
      </c>
      <c r="M15" s="1">
        <v>43012</v>
      </c>
      <c r="N15" t="s">
        <v>65</v>
      </c>
      <c r="P15" t="s">
        <v>37</v>
      </c>
      <c r="R15">
        <v>5</v>
      </c>
      <c r="U15">
        <v>500</v>
      </c>
      <c r="W15" t="s">
        <v>105</v>
      </c>
      <c r="Y15" t="str">
        <f>"06240"</f>
        <v>06240</v>
      </c>
      <c r="Z15" t="s">
        <v>62</v>
      </c>
      <c r="AA15" t="str">
        <f>""</f>
        <v/>
      </c>
      <c r="AB15" t="str">
        <f>"0664271004"</f>
        <v>0664271004</v>
      </c>
      <c r="AC15" t="s">
        <v>106</v>
      </c>
    </row>
    <row r="16" spans="1:29" x14ac:dyDescent="0.2">
      <c r="A16" t="str">
        <f>"0618509"</f>
        <v>0618509</v>
      </c>
      <c r="B16" t="s">
        <v>107</v>
      </c>
      <c r="C16" t="s">
        <v>108</v>
      </c>
      <c r="D16" t="s">
        <v>109</v>
      </c>
      <c r="E16" t="s">
        <v>110</v>
      </c>
      <c r="F16" s="1">
        <v>25226</v>
      </c>
      <c r="G16" s="1">
        <v>42983</v>
      </c>
      <c r="H16" t="s">
        <v>33</v>
      </c>
      <c r="J16">
        <v>-50</v>
      </c>
      <c r="K16" t="s">
        <v>43</v>
      </c>
      <c r="L16" t="s">
        <v>35</v>
      </c>
      <c r="O16" t="s">
        <v>36</v>
      </c>
      <c r="P16" t="s">
        <v>111</v>
      </c>
      <c r="R16">
        <v>5</v>
      </c>
      <c r="U16">
        <v>500</v>
      </c>
      <c r="V16" t="s">
        <v>112</v>
      </c>
      <c r="W16" t="s">
        <v>113</v>
      </c>
      <c r="Y16" t="str">
        <f>"06320"</f>
        <v>06320</v>
      </c>
      <c r="Z16" t="s">
        <v>87</v>
      </c>
      <c r="AA16" t="str">
        <f>""</f>
        <v/>
      </c>
      <c r="AB16" t="str">
        <f>"0613688628"</f>
        <v>0613688628</v>
      </c>
      <c r="AC16" t="s">
        <v>114</v>
      </c>
    </row>
    <row r="17" spans="1:29" x14ac:dyDescent="0.2">
      <c r="A17" t="str">
        <f>"063097"</f>
        <v>063097</v>
      </c>
      <c r="B17" t="s">
        <v>29</v>
      </c>
      <c r="C17" t="s">
        <v>115</v>
      </c>
      <c r="D17" t="s">
        <v>116</v>
      </c>
      <c r="E17" t="s">
        <v>32</v>
      </c>
      <c r="F17" s="1">
        <v>19294</v>
      </c>
      <c r="G17" s="1">
        <v>42983</v>
      </c>
      <c r="H17" t="s">
        <v>33</v>
      </c>
      <c r="J17">
        <v>-70</v>
      </c>
      <c r="K17" t="s">
        <v>95</v>
      </c>
      <c r="L17" t="s">
        <v>35</v>
      </c>
      <c r="O17" t="s">
        <v>36</v>
      </c>
      <c r="P17" t="s">
        <v>37</v>
      </c>
      <c r="R17">
        <v>5</v>
      </c>
      <c r="U17">
        <v>500</v>
      </c>
      <c r="W17" t="s">
        <v>117</v>
      </c>
      <c r="Y17" t="str">
        <f>"06230"</f>
        <v>06230</v>
      </c>
      <c r="Z17" t="s">
        <v>118</v>
      </c>
      <c r="AA17" t="str">
        <f>"0492167517"</f>
        <v>0492167517</v>
      </c>
      <c r="AB17" t="str">
        <f>"0617262760"</f>
        <v>0617262760</v>
      </c>
      <c r="AC17" t="s">
        <v>119</v>
      </c>
    </row>
    <row r="18" spans="1:29" x14ac:dyDescent="0.2">
      <c r="A18" t="str">
        <f>"069252"</f>
        <v>069252</v>
      </c>
      <c r="B18" t="s">
        <v>29</v>
      </c>
      <c r="C18" t="s">
        <v>120</v>
      </c>
      <c r="D18" t="s">
        <v>70</v>
      </c>
      <c r="E18" t="s">
        <v>32</v>
      </c>
      <c r="F18" s="1">
        <v>24727</v>
      </c>
      <c r="G18" s="1">
        <v>42983</v>
      </c>
      <c r="H18" t="s">
        <v>33</v>
      </c>
      <c r="J18">
        <v>-60</v>
      </c>
      <c r="K18" t="s">
        <v>34</v>
      </c>
      <c r="L18" t="s">
        <v>35</v>
      </c>
      <c r="N18" t="s">
        <v>121</v>
      </c>
      <c r="O18" t="s">
        <v>36</v>
      </c>
      <c r="P18" t="s">
        <v>37</v>
      </c>
      <c r="R18">
        <v>7</v>
      </c>
      <c r="U18">
        <v>785</v>
      </c>
      <c r="W18" t="s">
        <v>122</v>
      </c>
      <c r="Y18" t="str">
        <f>"98000"</f>
        <v>98000</v>
      </c>
      <c r="Z18" t="s">
        <v>45</v>
      </c>
      <c r="AA18" t="str">
        <f>""</f>
        <v/>
      </c>
      <c r="AB18" t="str">
        <f>"0662861917"</f>
        <v>0662861917</v>
      </c>
      <c r="AC18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lic4000011219102017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2017-10-19T11:26:20Z</dcterms:created>
  <dcterms:modified xsi:type="dcterms:W3CDTF">2017-10-19T11:34:20Z</dcterms:modified>
</cp:coreProperties>
</file>